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FC22A20A-FB60-4124-AB72-5DEBB0A806D4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295" yWindow="2295" windowWidth="21600" windowHeight="11385" xr2:uid="{00000000-000D-0000-FFFF-FFFF00000000}"/>
  </bookViews>
  <sheets>
    <sheet name="EAEPED_OG" sheetId="1" r:id="rId1"/>
  </sheets>
  <definedNames>
    <definedName name="_xlnm.Print_Area" localSheetId="0">EAEPED_OG!$B$2:$H$167</definedName>
    <definedName name="_xlnm.Print_Titles" localSheetId="0">EAEPED_OG!$2:$8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H12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H2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H30" i="1"/>
  <c r="E41" i="1"/>
  <c r="H41" i="1"/>
  <c r="H40" i="1"/>
  <c r="E51" i="1"/>
  <c r="H51" i="1"/>
  <c r="E52" i="1"/>
  <c r="H52" i="1"/>
  <c r="E53" i="1"/>
  <c r="H53" i="1"/>
  <c r="E54" i="1"/>
  <c r="H54" i="1"/>
  <c r="E55" i="1"/>
  <c r="H55" i="1"/>
  <c r="E56" i="1"/>
  <c r="H56" i="1"/>
  <c r="E57" i="1"/>
  <c r="H57" i="1"/>
  <c r="E58" i="1"/>
  <c r="H58" i="1"/>
  <c r="E59" i="1"/>
  <c r="H59" i="1"/>
  <c r="H50" i="1"/>
  <c r="H10" i="1"/>
  <c r="H160" i="1"/>
  <c r="H153" i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42" i="1"/>
  <c r="H43" i="1"/>
  <c r="H44" i="1"/>
  <c r="H45" i="1"/>
  <c r="H46" i="1"/>
  <c r="H47" i="1"/>
  <c r="H48" i="1"/>
  <c r="H49" i="1"/>
  <c r="E12" i="1"/>
  <c r="E20" i="1"/>
  <c r="E30" i="1"/>
  <c r="E40" i="1"/>
  <c r="E50" i="1"/>
  <c r="E10" i="1"/>
  <c r="E160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42" i="1"/>
  <c r="E43" i="1"/>
  <c r="E44" i="1"/>
  <c r="E45" i="1"/>
  <c r="E46" i="1"/>
  <c r="E47" i="1"/>
  <c r="E48" i="1"/>
  <c r="E49" i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/>
  <c r="G104" i="1"/>
  <c r="F104" i="1"/>
  <c r="E104" i="1"/>
  <c r="D104" i="1"/>
  <c r="C104" i="1"/>
  <c r="H94" i="1"/>
  <c r="G94" i="1"/>
  <c r="F94" i="1"/>
  <c r="F85" i="1"/>
  <c r="E94" i="1"/>
  <c r="D94" i="1"/>
  <c r="C94" i="1"/>
  <c r="H86" i="1"/>
  <c r="G86" i="1"/>
  <c r="F86" i="1"/>
  <c r="E86" i="1"/>
  <c r="D86" i="1"/>
  <c r="D85" i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G50" i="1"/>
  <c r="F50" i="1"/>
  <c r="D50" i="1"/>
  <c r="C50" i="1"/>
  <c r="G40" i="1"/>
  <c r="F40" i="1"/>
  <c r="D40" i="1"/>
  <c r="C40" i="1"/>
  <c r="G30" i="1"/>
  <c r="F30" i="1"/>
  <c r="D30" i="1"/>
  <c r="C30" i="1"/>
  <c r="G20" i="1"/>
  <c r="F20" i="1"/>
  <c r="D20" i="1"/>
  <c r="C20" i="1"/>
  <c r="G12" i="1"/>
  <c r="F12" i="1"/>
  <c r="D12" i="1"/>
  <c r="D10" i="1"/>
  <c r="D160" i="1"/>
  <c r="C12" i="1"/>
  <c r="G10" i="1"/>
  <c r="G160" i="1"/>
  <c r="F10" i="1"/>
  <c r="C10" i="1"/>
  <c r="C160" i="1"/>
  <c r="E85" i="1"/>
  <c r="F160" i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<sst xmlns="http://schemas.openxmlformats.org/spreadsheetml/2006/main" count="168" uniqueCount="95">
  <si>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</si>
  <si>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</si>
  <si>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</si>
  <si>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</si>
  <si>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</si>
  <si>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</si>
  <si>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</si>
  <si>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</si>
  <si>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</si>
  <si>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</si>
  <si>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</si>
  <si>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</si>
  <si>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</si>
  <si>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</si>
  <si>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</si>
  <si>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</si>
  <si>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</si>
  <si>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</si>
  <si>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</si>
  <si>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</si>
  <si>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</si>
  <si>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</si>
  <si>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</si>
  <si>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</si>
  <si>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</si>
  <si>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</si>
  <si>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</si>
  <si>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</si>
  <si>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</si>
  <si>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</si>
  <si>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</si>
  <si>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</si>
  <si>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</si>
  <si>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</si>
  <si>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</si>
  <si>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</si>
  <si>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</si>
  <si>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</si>
  <si>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</si>
  <si>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</si>
  <si>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</si>
  <si>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</si>
  <si>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</si>
  <si>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</si>
  <si>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</si>
  <si>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</si>
  <si>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</si>
  <si>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</si>
  <si>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</si>
  <si>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</si>
  <si>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</si>
  <si>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</si>
  <si>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</si>
  <si>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</si>
  <si>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</si>
  <si>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</si>
  <si>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</si>
  <si>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</si>
  <si>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</si>
  <si>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</si>
  <si>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</si>
  <si>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</si>
  <si>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</si>
  <si>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</si>
  <si>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</si>
  <si>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</si>
  <si>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</si>
  <si>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</si>
  <si>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</si>
  <si>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</si>
  <si>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</si>
  <si>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</si>
  <si>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</si>
  <si>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</si>
  <si>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</si>
  <si>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</si>
  <si>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</si>
  <si>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</si>
  <si>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</si>
  <si>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</si>
  <si>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</si>
  <si>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</si>
  <si>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</si>
  <si>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</si>
  <si>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</si>
  <si>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</si>
  <si>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</si>
  <si>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</si>
  <si>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Tribunal Estatal Electoral</t>
  </si>
  <si>
    <t>Del 1 de Enero al 31 de Diciembre de 2022 (b)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</si>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</sst>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158" zoomScale="90" zoomScaleNormal="90" zoomScaleSheetLayoutView="90" workbookViewId="0">
      <selection activeCell="G167" sqref="G16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65234899</v>
      </c>
      <c r="D10" s="8">
        <f>SUM(D12,D20,D30,D40,D50,D60,D64,D73,D77)</f>
        <v>1067066.0000000002</v>
      </c>
      <c r="E10" s="24">
        <f t="shared" ref="E10:H10" si="0">SUM(E12,E20,E30,E40,E50,E60,E64,E73,E77)</f>
        <v>66301964.999999993</v>
      </c>
      <c r="F10" s="8">
        <f t="shared" si="0"/>
        <v>63739646.490000002</v>
      </c>
      <c r="G10" s="8">
        <f t="shared" si="0"/>
        <v>63697144.090000004</v>
      </c>
      <c r="H10" s="24">
        <f t="shared" si="0"/>
        <v>2562318.5100000007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51256669.899999999</v>
      </c>
      <c r="D12" s="7">
        <f>SUM(D13:D19)</f>
        <v>-2017414.9399999997</v>
      </c>
      <c r="E12" s="25">
        <f t="shared" ref="E12:H12" si="1">SUM(E13:E19)</f>
        <v>49239254.959999993</v>
      </c>
      <c r="F12" s="7">
        <f t="shared" si="1"/>
        <v>46679589.450000003</v>
      </c>
      <c r="G12" s="7">
        <f t="shared" si="1"/>
        <v>46679589.450000003</v>
      </c>
      <c r="H12" s="25">
        <f t="shared" si="1"/>
        <v>2559665.5100000007</v>
      </c>
    </row>
    <row r="13" spans="2:9" ht="24" x14ac:dyDescent="0.2">
      <c r="B13" s="10" t="s">
        <v>14</v>
      </c>
      <c r="C13" s="22">
        <v>11060184.4</v>
      </c>
      <c r="D13" s="22">
        <v>1500000</v>
      </c>
      <c r="E13" s="26">
        <f>SUM(C13:D13)</f>
        <v>12560184.4</v>
      </c>
      <c r="F13" s="23">
        <v>12389124.130000001</v>
      </c>
      <c r="G13" s="23">
        <v>12389124.130000001</v>
      </c>
      <c r="H13" s="30">
        <f>SUM(E13-F13)</f>
        <v>171060.26999999955</v>
      </c>
    </row>
    <row r="14" spans="2:9" ht="22.9" customHeight="1" x14ac:dyDescent="0.2">
      <c r="B14" s="10" t="s">
        <v>15</v>
      </c>
      <c r="C14" s="22">
        <v>3005968</v>
      </c>
      <c r="D14" s="22">
        <v>-2160264.3199999998</v>
      </c>
      <c r="E14" s="26">
        <f t="shared" ref="E14:E79" si="2">SUM(C14:D14)</f>
        <v>845703.68000000017</v>
      </c>
      <c r="F14" s="23">
        <v>725393.2</v>
      </c>
      <c r="G14" s="23">
        <v>725393.2</v>
      </c>
      <c r="H14" s="30">
        <f t="shared" ref="H14:H79" si="3">SUM(E14-F14)</f>
        <v>120310.48000000021</v>
      </c>
    </row>
    <row r="15" spans="2:9" x14ac:dyDescent="0.2">
      <c r="B15" s="10" t="s">
        <v>16</v>
      </c>
      <c r="C15" s="22">
        <v>23237556.370000001</v>
      </c>
      <c r="D15" s="22">
        <v>-2240.19</v>
      </c>
      <c r="E15" s="26">
        <f t="shared" si="2"/>
        <v>23235316.18</v>
      </c>
      <c r="F15" s="23">
        <v>22074400.559999999</v>
      </c>
      <c r="G15" s="23">
        <v>22074400.559999999</v>
      </c>
      <c r="H15" s="30">
        <f t="shared" si="3"/>
        <v>1160915.620000001</v>
      </c>
    </row>
    <row r="16" spans="2:9" x14ac:dyDescent="0.2">
      <c r="B16" s="10" t="s">
        <v>17</v>
      </c>
      <c r="C16" s="22">
        <v>2745154.23</v>
      </c>
      <c r="D16" s="22">
        <v>600253.49</v>
      </c>
      <c r="E16" s="26">
        <f t="shared" si="2"/>
        <v>3345407.7199999997</v>
      </c>
      <c r="F16" s="23">
        <v>3260899.83</v>
      </c>
      <c r="G16" s="23">
        <v>3260899.83</v>
      </c>
      <c r="H16" s="30">
        <f t="shared" si="3"/>
        <v>84507.889999999665</v>
      </c>
    </row>
    <row r="17" spans="2:8" x14ac:dyDescent="0.2">
      <c r="B17" s="10" t="s">
        <v>18</v>
      </c>
      <c r="C17" s="22">
        <v>11097306.9</v>
      </c>
      <c r="D17" s="22">
        <v>-1955163.92</v>
      </c>
      <c r="E17" s="26">
        <f t="shared" si="2"/>
        <v>9142142.9800000004</v>
      </c>
      <c r="F17" s="23">
        <v>8119271.7300000004</v>
      </c>
      <c r="G17" s="23">
        <v>8119271.7300000004</v>
      </c>
      <c r="H17" s="30">
        <f t="shared" si="3"/>
        <v>1022871.25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/>
      <c r="G18" s="23"/>
      <c r="H18" s="30">
        <f t="shared" si="3"/>
        <v>0</v>
      </c>
    </row>
    <row r="19" spans="2:8" x14ac:dyDescent="0.2">
      <c r="B19" s="10" t="s">
        <v>20</v>
      </c>
      <c r="C19" s="22">
        <v>110500</v>
      </c>
      <c r="D19" s="22">
        <v>0</v>
      </c>
      <c r="E19" s="26">
        <f t="shared" si="2"/>
        <v>110500</v>
      </c>
      <c r="F19" s="23">
        <v>110500</v>
      </c>
      <c r="G19" s="23">
        <v>110500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1186819.6399999999</v>
      </c>
      <c r="D20" s="7">
        <f t="shared" ref="D20:H20" si="4">SUM(D21:D29)</f>
        <v>78594.219999999987</v>
      </c>
      <c r="E20" s="25">
        <f t="shared" si="4"/>
        <v>1265413.8599999999</v>
      </c>
      <c r="F20" s="7">
        <f t="shared" si="4"/>
        <v>1265413.8600000003</v>
      </c>
      <c r="G20" s="7">
        <f t="shared" si="4"/>
        <v>1265413.8600000003</v>
      </c>
      <c r="H20" s="25">
        <f t="shared" si="4"/>
        <v>-5.8207660913467407E-11</v>
      </c>
    </row>
    <row r="21" spans="2:8" ht="24" x14ac:dyDescent="0.2">
      <c r="B21" s="10" t="s">
        <v>22</v>
      </c>
      <c r="C21" s="22">
        <v>639566.37</v>
      </c>
      <c r="D21" s="22">
        <v>-197067.67</v>
      </c>
      <c r="E21" s="26">
        <f t="shared" si="2"/>
        <v>442498.69999999995</v>
      </c>
      <c r="F21" s="23">
        <v>442498.7</v>
      </c>
      <c r="G21" s="23">
        <v>442498.7</v>
      </c>
      <c r="H21" s="30">
        <f t="shared" si="3"/>
        <v>-5.8207660913467407E-11</v>
      </c>
    </row>
    <row r="22" spans="2:8" x14ac:dyDescent="0.2">
      <c r="B22" s="10" t="s">
        <v>23</v>
      </c>
      <c r="C22" s="22">
        <v>188293.51</v>
      </c>
      <c r="D22" s="22">
        <v>157498.44</v>
      </c>
      <c r="E22" s="26">
        <f t="shared" si="2"/>
        <v>345791.95</v>
      </c>
      <c r="F22" s="23">
        <v>345791.95</v>
      </c>
      <c r="G22" s="23">
        <v>345791.95</v>
      </c>
      <c r="H22" s="30">
        <f t="shared" si="3"/>
        <v>0</v>
      </c>
    </row>
    <row r="23" spans="2:8" ht="24" x14ac:dyDescent="0.2">
      <c r="B23" s="10" t="s">
        <v>24</v>
      </c>
      <c r="C23" s="22"/>
      <c r="D23" s="22"/>
      <c r="E23" s="26">
        <f t="shared" si="2"/>
        <v>0</v>
      </c>
      <c r="F23" s="23"/>
      <c r="G23" s="23"/>
      <c r="H23" s="30">
        <f t="shared" si="3"/>
        <v>0</v>
      </c>
    </row>
    <row r="24" spans="2:8" ht="24" x14ac:dyDescent="0.2">
      <c r="B24" s="10" t="s">
        <v>25</v>
      </c>
      <c r="C24" s="22">
        <v>54576.11</v>
      </c>
      <c r="D24" s="22">
        <v>7146.78</v>
      </c>
      <c r="E24" s="26">
        <f t="shared" si="2"/>
        <v>61722.89</v>
      </c>
      <c r="F24" s="23">
        <v>61722.89</v>
      </c>
      <c r="G24" s="23">
        <v>61722.89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13433.35</v>
      </c>
      <c r="D25" s="22">
        <v>-9471.86</v>
      </c>
      <c r="E25" s="26">
        <f t="shared" si="2"/>
        <v>3961.49</v>
      </c>
      <c r="F25" s="23">
        <v>3961.49</v>
      </c>
      <c r="G25" s="23">
        <v>3961.49</v>
      </c>
      <c r="H25" s="30">
        <f t="shared" si="3"/>
        <v>0</v>
      </c>
    </row>
    <row r="26" spans="2:8" x14ac:dyDescent="0.2">
      <c r="B26" s="10" t="s">
        <v>27</v>
      </c>
      <c r="C26" s="22">
        <v>225495.11</v>
      </c>
      <c r="D26" s="22">
        <v>68314</v>
      </c>
      <c r="E26" s="26">
        <f t="shared" si="2"/>
        <v>293809.11</v>
      </c>
      <c r="F26" s="23">
        <v>293809.11</v>
      </c>
      <c r="G26" s="23">
        <v>293809.11</v>
      </c>
      <c r="H26" s="30">
        <f t="shared" si="3"/>
        <v>0</v>
      </c>
    </row>
    <row r="27" spans="2:8" ht="24" x14ac:dyDescent="0.2">
      <c r="B27" s="10" t="s">
        <v>28</v>
      </c>
      <c r="C27" s="22">
        <v>20744.64</v>
      </c>
      <c r="D27" s="22">
        <v>7760.95</v>
      </c>
      <c r="E27" s="26">
        <f t="shared" si="2"/>
        <v>28505.59</v>
      </c>
      <c r="F27" s="23">
        <v>28505.59</v>
      </c>
      <c r="G27" s="23">
        <v>28505.59</v>
      </c>
      <c r="H27" s="30">
        <f t="shared" si="3"/>
        <v>0</v>
      </c>
    </row>
    <row r="28" spans="2:8" ht="12" customHeight="1" x14ac:dyDescent="0.2">
      <c r="B28" s="10" t="s">
        <v>29</v>
      </c>
      <c r="C28" s="22"/>
      <c r="D28" s="22"/>
      <c r="E28" s="26">
        <f t="shared" si="2"/>
        <v>0</v>
      </c>
      <c r="F28" s="23"/>
      <c r="G28" s="23"/>
      <c r="H28" s="30">
        <f t="shared" si="3"/>
        <v>0</v>
      </c>
    </row>
    <row r="29" spans="2:8" ht="25.9" customHeight="1" x14ac:dyDescent="0.2">
      <c r="B29" s="10" t="s">
        <v>30</v>
      </c>
      <c r="C29" s="22">
        <v>44710.55</v>
      </c>
      <c r="D29" s="22">
        <v>44413.58</v>
      </c>
      <c r="E29" s="26">
        <f t="shared" si="2"/>
        <v>89124.13</v>
      </c>
      <c r="F29" s="23">
        <v>89124.13</v>
      </c>
      <c r="G29" s="23">
        <v>89124.13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12651409.460000001</v>
      </c>
      <c r="D30" s="7">
        <f t="shared" ref="D30:H30" si="5">SUM(D31:D39)</f>
        <v>1881160.9</v>
      </c>
      <c r="E30" s="25">
        <f t="shared" si="5"/>
        <v>14532570.360000001</v>
      </c>
      <c r="F30" s="7">
        <f t="shared" si="5"/>
        <v>14532570.360000001</v>
      </c>
      <c r="G30" s="7">
        <f t="shared" si="5"/>
        <v>14490067.960000001</v>
      </c>
      <c r="H30" s="25">
        <f t="shared" si="5"/>
        <v>-1.4551915228366852E-10</v>
      </c>
    </row>
    <row r="31" spans="2:8" x14ac:dyDescent="0.2">
      <c r="B31" s="10" t="s">
        <v>32</v>
      </c>
      <c r="C31" s="22">
        <v>569780.41</v>
      </c>
      <c r="D31" s="22">
        <v>-105120.13</v>
      </c>
      <c r="E31" s="26">
        <f t="shared" si="2"/>
        <v>464660.28</v>
      </c>
      <c r="F31" s="23">
        <v>464660.28</v>
      </c>
      <c r="G31" s="23">
        <v>464660.28</v>
      </c>
      <c r="H31" s="30">
        <f t="shared" si="3"/>
        <v>0</v>
      </c>
    </row>
    <row r="32" spans="2:8" x14ac:dyDescent="0.2">
      <c r="B32" s="10" t="s">
        <v>33</v>
      </c>
      <c r="C32" s="22">
        <v>252355.5</v>
      </c>
      <c r="D32" s="22">
        <v>67105.95</v>
      </c>
      <c r="E32" s="26">
        <f t="shared" si="2"/>
        <v>319461.45</v>
      </c>
      <c r="F32" s="23">
        <v>319461.45</v>
      </c>
      <c r="G32" s="23">
        <v>319461.45</v>
      </c>
      <c r="H32" s="30">
        <f t="shared" si="3"/>
        <v>0</v>
      </c>
    </row>
    <row r="33" spans="2:8" ht="24" x14ac:dyDescent="0.2">
      <c r="B33" s="10" t="s">
        <v>34</v>
      </c>
      <c r="C33" s="22">
        <v>573178.44999999995</v>
      </c>
      <c r="D33" s="22">
        <v>40826.6</v>
      </c>
      <c r="E33" s="26">
        <f t="shared" si="2"/>
        <v>614005.04999999993</v>
      </c>
      <c r="F33" s="23">
        <v>614005.05000000005</v>
      </c>
      <c r="G33" s="23">
        <v>583555.05000000005</v>
      </c>
      <c r="H33" s="30">
        <f t="shared" si="3"/>
        <v>-1.1641532182693481E-10</v>
      </c>
    </row>
    <row r="34" spans="2:8" ht="24.6" customHeight="1" x14ac:dyDescent="0.2">
      <c r="B34" s="10" t="s">
        <v>35</v>
      </c>
      <c r="C34" s="22">
        <v>151225.10999999999</v>
      </c>
      <c r="D34" s="22">
        <v>-44096.98</v>
      </c>
      <c r="E34" s="26">
        <f t="shared" si="2"/>
        <v>107128.12999999998</v>
      </c>
      <c r="F34" s="23">
        <v>107128.13</v>
      </c>
      <c r="G34" s="23">
        <v>107128.13</v>
      </c>
      <c r="H34" s="30">
        <f t="shared" si="3"/>
        <v>-2.9103830456733704E-11</v>
      </c>
    </row>
    <row r="35" spans="2:8" ht="24" x14ac:dyDescent="0.2">
      <c r="B35" s="10" t="s">
        <v>36</v>
      </c>
      <c r="C35" s="22">
        <v>311457.81</v>
      </c>
      <c r="D35" s="22">
        <v>-98777.67</v>
      </c>
      <c r="E35" s="26">
        <f t="shared" si="2"/>
        <v>212680.14</v>
      </c>
      <c r="F35" s="23">
        <v>212680.14</v>
      </c>
      <c r="G35" s="23">
        <v>210360.14</v>
      </c>
      <c r="H35" s="30">
        <f t="shared" si="3"/>
        <v>0</v>
      </c>
    </row>
    <row r="36" spans="2:8" ht="24" x14ac:dyDescent="0.2">
      <c r="B36" s="10" t="s">
        <v>37</v>
      </c>
      <c r="C36" s="22">
        <v>129224</v>
      </c>
      <c r="D36" s="22">
        <v>-82824</v>
      </c>
      <c r="E36" s="26">
        <f t="shared" si="2"/>
        <v>46400</v>
      </c>
      <c r="F36" s="23">
        <v>46400</v>
      </c>
      <c r="G36" s="23">
        <v>46400</v>
      </c>
      <c r="H36" s="30">
        <f t="shared" si="3"/>
        <v>0</v>
      </c>
    </row>
    <row r="37" spans="2:8" x14ac:dyDescent="0.2">
      <c r="B37" s="10" t="s">
        <v>38</v>
      </c>
      <c r="C37" s="22">
        <v>1044097.38</v>
      </c>
      <c r="D37" s="22">
        <v>-37023.699999999997</v>
      </c>
      <c r="E37" s="26">
        <f t="shared" si="2"/>
        <v>1007073.68</v>
      </c>
      <c r="F37" s="23">
        <v>1007073.68</v>
      </c>
      <c r="G37" s="23">
        <v>1007073.68</v>
      </c>
      <c r="H37" s="30">
        <f t="shared" si="3"/>
        <v>0</v>
      </c>
    </row>
    <row r="38" spans="2:8" x14ac:dyDescent="0.2">
      <c r="B38" s="10" t="s">
        <v>39</v>
      </c>
      <c r="C38" s="22">
        <v>679210.97</v>
      </c>
      <c r="D38" s="22">
        <v>63565.11</v>
      </c>
      <c r="E38" s="26">
        <f t="shared" si="2"/>
        <v>742776.08</v>
      </c>
      <c r="F38" s="23">
        <v>742776.08</v>
      </c>
      <c r="G38" s="23">
        <v>733043.68</v>
      </c>
      <c r="H38" s="30">
        <f t="shared" si="3"/>
        <v>0</v>
      </c>
    </row>
    <row r="39" spans="2:8" x14ac:dyDescent="0.2">
      <c r="B39" s="10" t="s">
        <v>40</v>
      </c>
      <c r="C39" s="22">
        <v>8940879.8300000001</v>
      </c>
      <c r="D39" s="22">
        <v>2077505.72</v>
      </c>
      <c r="E39" s="26">
        <f t="shared" si="2"/>
        <v>11018385.550000001</v>
      </c>
      <c r="F39" s="23">
        <v>11018385.550000001</v>
      </c>
      <c r="G39" s="23">
        <v>11018385.550000001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140000</v>
      </c>
      <c r="D40" s="7">
        <f t="shared" ref="D40:H40" si="6">SUM(D41:D49)</f>
        <v>21830.04</v>
      </c>
      <c r="E40" s="25">
        <f t="shared" si="6"/>
        <v>161830.04</v>
      </c>
      <c r="F40" s="7">
        <f t="shared" si="6"/>
        <v>161830.04</v>
      </c>
      <c r="G40" s="7">
        <f t="shared" si="6"/>
        <v>161830.04</v>
      </c>
      <c r="H40" s="25">
        <f t="shared" si="6"/>
        <v>0</v>
      </c>
    </row>
    <row r="41" spans="2:8" ht="24" x14ac:dyDescent="0.2">
      <c r="B41" s="10" t="s">
        <v>42</v>
      </c>
      <c r="C41" s="22">
        <v>140000</v>
      </c>
      <c r="D41" s="22">
        <v>21830.04</v>
      </c>
      <c r="E41" s="26">
        <f t="shared" si="2"/>
        <v>161830.04</v>
      </c>
      <c r="F41" s="23">
        <v>161830.04</v>
      </c>
      <c r="G41" s="23">
        <v>161830.04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1102895.78</v>
      </c>
      <c r="E50" s="25">
        <f t="shared" si="7"/>
        <v>1102895.78</v>
      </c>
      <c r="F50" s="7">
        <f t="shared" si="7"/>
        <v>1100242.78</v>
      </c>
      <c r="G50" s="7">
        <f t="shared" si="7"/>
        <v>1100242.78</v>
      </c>
      <c r="H50" s="25">
        <f t="shared" si="7"/>
        <v>2653</v>
      </c>
    </row>
    <row r="51" spans="2:8" x14ac:dyDescent="0.2">
      <c r="B51" s="10" t="s">
        <v>52</v>
      </c>
      <c r="C51" s="22">
        <v>0</v>
      </c>
      <c r="D51" s="22">
        <v>7366</v>
      </c>
      <c r="E51" s="26">
        <f t="shared" si="2"/>
        <v>7366</v>
      </c>
      <c r="F51" s="23">
        <v>7366</v>
      </c>
      <c r="G51" s="23">
        <v>7366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19511.2</v>
      </c>
      <c r="E52" s="26">
        <f t="shared" si="2"/>
        <v>19511.2</v>
      </c>
      <c r="F52" s="23">
        <v>19511.2</v>
      </c>
      <c r="G52" s="23">
        <v>19511.2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1067066</v>
      </c>
      <c r="E54" s="26">
        <f t="shared" si="2"/>
        <v>1067066</v>
      </c>
      <c r="F54" s="23">
        <v>1064413</v>
      </c>
      <c r="G54" s="23">
        <v>1064413</v>
      </c>
      <c r="H54" s="30">
        <f t="shared" si="3"/>
        <v>2653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8952.58</v>
      </c>
      <c r="E56" s="26">
        <f t="shared" si="2"/>
        <v>8952.58</v>
      </c>
      <c r="F56" s="23">
        <v>8952.58</v>
      </c>
      <c r="G56" s="23">
        <v>8952.58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65234899</v>
      </c>
      <c r="D160" s="21">
        <f t="shared" ref="D160:G160" si="28">SUM(D10,D85)</f>
        <v>1067066.0000000002</v>
      </c>
      <c r="E160" s="28">
        <f>SUM(E10,E85)</f>
        <v>66301964.999999993</v>
      </c>
      <c r="F160" s="21">
        <f t="shared" si="28"/>
        <v>63739646.490000002</v>
      </c>
      <c r="G160" s="21">
        <f t="shared" si="28"/>
        <v>63697144.090000004</v>
      </c>
      <c r="H160" s="28">
        <f>SUM(H10,H85)</f>
        <v>2562318.5100000007</v>
      </c>
    </row>
    <row r="161" spans="2:5" s="31" customFormat="1" x14ac:dyDescent="0.2"/>
    <row r="162" spans="2:5" s="31" customFormat="1" x14ac:dyDescent="0.2">
      <c r="B162" s="31" t="s">
        <v>90</v>
      </c>
    </row>
    <row r="163" spans="2:5" s="31" customFormat="1" x14ac:dyDescent="0.2"/>
    <row r="164" spans="2:5" s="31" customFormat="1" x14ac:dyDescent="0.2">
      <c r="B164" s="31" t="s">
        <v>93</v>
      </c>
      <c r="E164" s="31" t="s">
        <v>91</v>
      </c>
    </row>
    <row r="165" spans="2:5" s="31" customFormat="1" x14ac:dyDescent="0.2"/>
    <row r="166" spans="2:5" s="31" customFormat="1" x14ac:dyDescent="0.2"/>
    <row r="167" spans="2:5" s="31" customFormat="1" x14ac:dyDescent="0.2">
      <c r="B167" s="31" t="s">
        <v>94</v>
      </c>
      <c r="E167" s="31" t="s">
        <v>92</v>
      </c>
    </row>
    <row r="168" spans="2:5" s="31" customFormat="1" x14ac:dyDescent="0.2"/>
    <row r="169" spans="2:5" s="31" customFormat="1" x14ac:dyDescent="0.2"/>
    <row r="170" spans="2:5" s="31" customFormat="1" x14ac:dyDescent="0.2"/>
    <row r="171" spans="2:5" s="31" customFormat="1" x14ac:dyDescent="0.2"/>
    <row r="172" spans="2:5" s="31" customFormat="1" x14ac:dyDescent="0.2"/>
    <row r="173" spans="2:5" s="31" customFormat="1" x14ac:dyDescent="0.2"/>
    <row r="174" spans="2:5" s="31" customFormat="1" x14ac:dyDescent="0.2"/>
    <row r="175" spans="2:5" s="31" customFormat="1" x14ac:dyDescent="0.2"/>
    <row r="176" spans="2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39370078740157483" right="0.39370078740157483" top="0.39370078740157483" bottom="0.39370078740157483" header="0" footer="0"/>
  <pageSetup scale="76" fitToHeight="0" orientation="portrait" r:id="rId1"/>
  <rowBreaks count="2" manualBreakCount="2">
    <brk id="62" min="1" max="7" man="1"/>
    <brk id="11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2023-02-03T23:28:47Z</cp:lastPrinted>
  <dcterms:created xsi:type="dcterms:W3CDTF">2020-01-08T21:14:59Z</dcterms:created>
  <dcterms:modified xsi:type="dcterms:W3CDTF">2023-02-03T23:34:35Z</dcterms:modified>
</cp:coreProperties>
</file>